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9155" windowHeight="8265" activeTab="2"/>
  </bookViews>
  <sheets>
    <sheet name="dorast" sheetId="1" r:id="rId1"/>
    <sheet name="žiaci" sheetId="2" r:id="rId2"/>
    <sheet name="Spolu" sheetId="3" r:id="rId3"/>
  </sheets>
  <calcPr calcId="125725"/>
</workbook>
</file>

<file path=xl/calcChain.xml><?xml version="1.0" encoding="utf-8"?>
<calcChain xmlns="http://schemas.openxmlformats.org/spreadsheetml/2006/main">
  <c r="P2" i="2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B3" i="3"/>
  <c r="L4" i="1"/>
  <c r="C3" i="3"/>
  <c r="D3" s="1"/>
  <c r="N3" i="2"/>
  <c r="M3"/>
  <c r="L3"/>
  <c r="J3"/>
  <c r="I3"/>
  <c r="H3"/>
  <c r="F3"/>
  <c r="E3"/>
  <c r="C3"/>
  <c r="B3"/>
  <c r="J3" i="1"/>
  <c r="I3"/>
  <c r="H3"/>
  <c r="F3"/>
  <c r="E3"/>
  <c r="C3"/>
  <c r="D5"/>
  <c r="D21" i="3"/>
  <c r="D20"/>
  <c r="D19"/>
  <c r="D18"/>
  <c r="D17"/>
  <c r="D16"/>
  <c r="D15"/>
  <c r="D14"/>
  <c r="D13"/>
  <c r="D12"/>
  <c r="D11"/>
  <c r="D10"/>
  <c r="D9"/>
  <c r="D8"/>
  <c r="D7"/>
  <c r="D6"/>
  <c r="D5"/>
  <c r="D4"/>
  <c r="D2"/>
  <c r="O21" i="2"/>
  <c r="K21"/>
  <c r="G21"/>
  <c r="D21"/>
  <c r="O20"/>
  <c r="K20"/>
  <c r="G20"/>
  <c r="D20"/>
  <c r="O19"/>
  <c r="K19"/>
  <c r="G19"/>
  <c r="D19"/>
  <c r="O18"/>
  <c r="K18"/>
  <c r="G18"/>
  <c r="D18"/>
  <c r="O17"/>
  <c r="K17"/>
  <c r="G17"/>
  <c r="D17"/>
  <c r="O16"/>
  <c r="K16"/>
  <c r="G16"/>
  <c r="D16"/>
  <c r="O15"/>
  <c r="K15"/>
  <c r="G15"/>
  <c r="D15"/>
  <c r="O14"/>
  <c r="K14"/>
  <c r="G14"/>
  <c r="D14"/>
  <c r="O13"/>
  <c r="K13"/>
  <c r="G13"/>
  <c r="D13"/>
  <c r="O12"/>
  <c r="K12"/>
  <c r="G12"/>
  <c r="D12"/>
  <c r="O11"/>
  <c r="K11"/>
  <c r="G11"/>
  <c r="D11"/>
  <c r="O10"/>
  <c r="K10"/>
  <c r="G10"/>
  <c r="D10"/>
  <c r="O9"/>
  <c r="K9"/>
  <c r="G9"/>
  <c r="D9"/>
  <c r="O8"/>
  <c r="K8"/>
  <c r="G8"/>
  <c r="D8"/>
  <c r="O7"/>
  <c r="K7"/>
  <c r="G7"/>
  <c r="D7"/>
  <c r="O6"/>
  <c r="K6"/>
  <c r="O5"/>
  <c r="K5"/>
  <c r="G5"/>
  <c r="D5"/>
  <c r="O4"/>
  <c r="K4"/>
  <c r="G4"/>
  <c r="D4"/>
  <c r="O3"/>
  <c r="K3"/>
  <c r="G3"/>
  <c r="D3"/>
  <c r="O2"/>
  <c r="K2"/>
  <c r="G2"/>
  <c r="D2"/>
  <c r="K21" i="1"/>
  <c r="G21"/>
  <c r="D21"/>
  <c r="L21" s="1"/>
  <c r="K20"/>
  <c r="G20"/>
  <c r="L20" s="1"/>
  <c r="D20"/>
  <c r="K19"/>
  <c r="G19"/>
  <c r="L19" s="1"/>
  <c r="D19"/>
  <c r="K18"/>
  <c r="G18"/>
  <c r="L18" s="1"/>
  <c r="D18"/>
  <c r="K17"/>
  <c r="G17"/>
  <c r="L17" s="1"/>
  <c r="D17"/>
  <c r="K16"/>
  <c r="G16"/>
  <c r="L16" s="1"/>
  <c r="D16"/>
  <c r="K15"/>
  <c r="G15"/>
  <c r="L15" s="1"/>
  <c r="D15"/>
  <c r="K14"/>
  <c r="G14"/>
  <c r="L14" s="1"/>
  <c r="D14"/>
  <c r="K13"/>
  <c r="G13"/>
  <c r="L13" s="1"/>
  <c r="D13"/>
  <c r="K12"/>
  <c r="G12"/>
  <c r="L12" s="1"/>
  <c r="D12"/>
  <c r="K11"/>
  <c r="G11"/>
  <c r="L11" s="1"/>
  <c r="D11"/>
  <c r="K10"/>
  <c r="G10"/>
  <c r="L10" s="1"/>
  <c r="D10"/>
  <c r="K9"/>
  <c r="G9"/>
  <c r="L9" s="1"/>
  <c r="D9"/>
  <c r="K8"/>
  <c r="G8"/>
  <c r="D8"/>
  <c r="K7"/>
  <c r="G7"/>
  <c r="L7" s="1"/>
  <c r="D7"/>
  <c r="L6"/>
  <c r="K6"/>
  <c r="K5"/>
  <c r="G5"/>
  <c r="K4"/>
  <c r="G4"/>
  <c r="D4"/>
  <c r="K3"/>
  <c r="G3"/>
  <c r="D3"/>
  <c r="K2"/>
  <c r="G2"/>
  <c r="D2"/>
  <c r="L2" s="1"/>
  <c r="L3" l="1"/>
  <c r="L8"/>
  <c r="L5"/>
</calcChain>
</file>

<file path=xl/sharedStrings.xml><?xml version="1.0" encoding="utf-8"?>
<sst xmlns="http://schemas.openxmlformats.org/spreadsheetml/2006/main" count="91" uniqueCount="50">
  <si>
    <t>DORAST</t>
  </si>
  <si>
    <t>III. Liga u19</t>
  </si>
  <si>
    <t>III. Liga u17</t>
  </si>
  <si>
    <t>III. Liga</t>
  </si>
  <si>
    <t>IV. liga S</t>
  </si>
  <si>
    <t>IV. liga J</t>
  </si>
  <si>
    <t>IV. liga</t>
  </si>
  <si>
    <t>V. liga A</t>
  </si>
  <si>
    <t>V. liga B</t>
  </si>
  <si>
    <t>V. liga C</t>
  </si>
  <si>
    <t>V. liga</t>
  </si>
  <si>
    <t>SPOLU</t>
  </si>
  <si>
    <t>Počet stretnutí celkom</t>
  </si>
  <si>
    <t>Odohrané v riadnom termíne</t>
  </si>
  <si>
    <t>Odohrané v náhradnom termíne</t>
  </si>
  <si>
    <t>Neodohrané</t>
  </si>
  <si>
    <t>Nedohrané</t>
  </si>
  <si>
    <t>Odohrané v opačnom poradí</t>
  </si>
  <si>
    <t>Herné postihy - kontumácie spolu</t>
  </si>
  <si>
    <t>Nenastúpenie na stretnutie</t>
  </si>
  <si>
    <t>Počet hráčov klesol pod 7</t>
  </si>
  <si>
    <t>Neoprávnený štart hráča</t>
  </si>
  <si>
    <t>Napomínaní hráči</t>
  </si>
  <si>
    <t>Vylúčení hráči</t>
  </si>
  <si>
    <t>Inzultácie</t>
  </si>
  <si>
    <t>Počet divákov</t>
  </si>
  <si>
    <t>Dosiahnuté góly D</t>
  </si>
  <si>
    <t>Dosiahnuté góly H</t>
  </si>
  <si>
    <t xml:space="preserve">Nariadené pokutové kopy </t>
  </si>
  <si>
    <t xml:space="preserve">Premenené pokutové kopy </t>
  </si>
  <si>
    <t>Stretnutie bez R - nedelegovaný</t>
  </si>
  <si>
    <t>stretnutie R- Laik</t>
  </si>
  <si>
    <t>Žiaci</t>
  </si>
  <si>
    <t>II.liga U15 S</t>
  </si>
  <si>
    <t>II.liga U15 J</t>
  </si>
  <si>
    <t>II.liga U15</t>
  </si>
  <si>
    <t>II.liga U13 S</t>
  </si>
  <si>
    <t>II.liga U13 J</t>
  </si>
  <si>
    <t>III.L U15 A</t>
  </si>
  <si>
    <t>III.L U15 B</t>
  </si>
  <si>
    <t>III.liga U15 C</t>
  </si>
  <si>
    <t>III.liga U15</t>
  </si>
  <si>
    <t>III.L U13 A</t>
  </si>
  <si>
    <t>III.L U13 B</t>
  </si>
  <si>
    <t>III.liga U13 C</t>
  </si>
  <si>
    <t>III.liga U13</t>
  </si>
  <si>
    <t>žiaci</t>
  </si>
  <si>
    <t>Dorast</t>
  </si>
  <si>
    <t>Herné postihy - kontumácie</t>
  </si>
  <si>
    <t xml:space="preserve">Počet stretnutí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</si>
</sst>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vertical="top" wrapText="1"/>
    </xf>
    <xf numFmtId="3" fontId="6" fillId="4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vertical="top" wrapText="1"/>
    </xf>
    <xf numFmtId="0" fontId="7" fillId="0" borderId="2" xfId="0" applyFont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9" fillId="0" borderId="2" xfId="0" applyFont="1" applyBorder="1" applyAlignment="1">
      <alignment vertical="top" wrapText="1"/>
    </xf>
    <xf numFmtId="0" fontId="1" fillId="3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5" fillId="5" borderId="2" xfId="0" applyFont="1" applyFill="1" applyBorder="1" applyAlignment="1">
      <alignment vertical="top" wrapText="1"/>
    </xf>
    <xf numFmtId="0" fontId="5" fillId="7" borderId="2" xfId="0" applyFont="1" applyFill="1" applyBorder="1" applyAlignment="1">
      <alignment vertical="top" wrapText="1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title>
      <c:tx>
        <c:rich>
          <a:bodyPr/>
          <a:lstStyle/>
          <a:p>
            <a:pPr>
              <a:defRPr/>
            </a:pPr>
            <a:r>
              <a:rPr lang="sk-SK"/>
              <a:t>Dorast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3055555555555558E-2"/>
          <c:y val="0.25712525517643625"/>
          <c:w val="0.81388888888888888"/>
          <c:h val="0.64767096821230674"/>
        </c:manualLayout>
      </c:layout>
      <c:pie3DChart>
        <c:varyColors val="1"/>
        <c:ser>
          <c:idx val="0"/>
          <c:order val="0"/>
          <c:dLbls>
            <c:showCatName val="1"/>
            <c:showPercent val="1"/>
            <c:showLeaderLines val="1"/>
          </c:dLbls>
          <c:cat>
            <c:strRef>
              <c:f>Spolu!$A$3:$A$5</c:f>
              <c:strCache>
                <c:ptCount val="3"/>
                <c:pt idx="0">
                  <c:v>Odohrané v riadnom termíne</c:v>
                </c:pt>
                <c:pt idx="1">
                  <c:v>Odohrané v náhradnom termíne</c:v>
                </c:pt>
                <c:pt idx="2">
                  <c:v>Neodohrané</c:v>
                </c:pt>
              </c:strCache>
            </c:strRef>
          </c:cat>
          <c:val>
            <c:numRef>
              <c:f>Spolu!$B$3:$B$5</c:f>
              <c:numCache>
                <c:formatCode>General</c:formatCode>
                <c:ptCount val="3"/>
                <c:pt idx="0">
                  <c:v>405</c:v>
                </c:pt>
                <c:pt idx="1">
                  <c:v>52</c:v>
                </c:pt>
                <c:pt idx="2">
                  <c:v>12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title>
      <c:tx>
        <c:rich>
          <a:bodyPr/>
          <a:lstStyle/>
          <a:p>
            <a:pPr>
              <a:defRPr/>
            </a:pPr>
            <a:r>
              <a:rPr lang="sk-SK"/>
              <a:t>Žiaci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1"/>
              <c:layout>
                <c:manualLayout>
                  <c:x val="-0.11783311461067367"/>
                  <c:y val="7.1576625838436894E-2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Spolu!$A$3:$A$5</c:f>
              <c:strCache>
                <c:ptCount val="3"/>
                <c:pt idx="0">
                  <c:v>Odohrané v riadnom termíne</c:v>
                </c:pt>
                <c:pt idx="1">
                  <c:v>Odohrané v náhradnom termíne</c:v>
                </c:pt>
                <c:pt idx="2">
                  <c:v>Neodohrané</c:v>
                </c:pt>
              </c:strCache>
            </c:strRef>
          </c:cat>
          <c:val>
            <c:numRef>
              <c:f>Spolu!$C$3:$C$5</c:f>
              <c:numCache>
                <c:formatCode>General</c:formatCode>
                <c:ptCount val="3"/>
                <c:pt idx="0">
                  <c:v>612</c:v>
                </c:pt>
                <c:pt idx="1">
                  <c:v>111</c:v>
                </c:pt>
                <c:pt idx="2">
                  <c:v>23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title>
      <c:tx>
        <c:rich>
          <a:bodyPr/>
          <a:lstStyle/>
          <a:p>
            <a:pPr>
              <a:defRPr/>
            </a:pPr>
            <a:r>
              <a:rPr lang="sk-SK"/>
              <a:t>Mládež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howCatName val="1"/>
            <c:showPercent val="1"/>
            <c:showLeaderLines val="1"/>
          </c:dLbls>
          <c:cat>
            <c:strRef>
              <c:f>Spolu!$A$3:$A$5</c:f>
              <c:strCache>
                <c:ptCount val="3"/>
                <c:pt idx="0">
                  <c:v>Odohrané v riadnom termíne</c:v>
                </c:pt>
                <c:pt idx="1">
                  <c:v>Odohrané v náhradnom termíne</c:v>
                </c:pt>
                <c:pt idx="2">
                  <c:v>Neodohrané</c:v>
                </c:pt>
              </c:strCache>
            </c:strRef>
          </c:cat>
          <c:val>
            <c:numRef>
              <c:f>Spolu!$D$3:$D$5</c:f>
              <c:numCache>
                <c:formatCode>General</c:formatCode>
                <c:ptCount val="3"/>
                <c:pt idx="0">
                  <c:v>1017</c:v>
                </c:pt>
                <c:pt idx="1">
                  <c:v>163</c:v>
                </c:pt>
                <c:pt idx="2">
                  <c:v>35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38100</xdr:rowOff>
    </xdr:from>
    <xdr:to>
      <xdr:col>13</xdr:col>
      <xdr:colOff>266700</xdr:colOff>
      <xdr:row>7</xdr:row>
      <xdr:rowOff>390525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495300</xdr:colOff>
      <xdr:row>7</xdr:row>
      <xdr:rowOff>381000</xdr:rowOff>
    </xdr:from>
    <xdr:to>
      <xdr:col>13</xdr:col>
      <xdr:colOff>276225</xdr:colOff>
      <xdr:row>16</xdr:row>
      <xdr:rowOff>95250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476250</xdr:colOff>
      <xdr:row>16</xdr:row>
      <xdr:rowOff>85725</xdr:rowOff>
    </xdr:from>
    <xdr:to>
      <xdr:col>13</xdr:col>
      <xdr:colOff>257175</xdr:colOff>
      <xdr:row>26</xdr:row>
      <xdr:rowOff>104775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workbookViewId="0">
      <selection activeCell="N6" sqref="N6"/>
    </sheetView>
  </sheetViews>
  <sheetFormatPr defaultRowHeight="15"/>
  <cols>
    <col min="1" max="1" width="15.85546875" customWidth="1"/>
  </cols>
  <sheetData>
    <row r="1" spans="1:12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</row>
    <row r="2" spans="1:12" ht="22.5" customHeight="1">
      <c r="A2" s="33" t="s">
        <v>12</v>
      </c>
      <c r="B2" s="6">
        <v>52</v>
      </c>
      <c r="C2" s="6">
        <v>52</v>
      </c>
      <c r="D2" s="7">
        <f>SUM(B2+C2)</f>
        <v>104</v>
      </c>
      <c r="E2" s="6">
        <v>66</v>
      </c>
      <c r="F2" s="6">
        <v>91</v>
      </c>
      <c r="G2" s="7">
        <f>SUM(E2+F2)</f>
        <v>157</v>
      </c>
      <c r="H2" s="6">
        <v>91</v>
      </c>
      <c r="I2" s="6">
        <v>65</v>
      </c>
      <c r="J2" s="6">
        <v>52</v>
      </c>
      <c r="K2" s="7">
        <f t="shared" ref="K2:K20" si="0">SUM(H2:J2)</f>
        <v>208</v>
      </c>
      <c r="L2" s="8">
        <f>SUM(D2+G2+K2)</f>
        <v>469</v>
      </c>
    </row>
    <row r="3" spans="1:12" ht="22.5" customHeight="1">
      <c r="A3" s="5" t="s">
        <v>13</v>
      </c>
      <c r="B3" s="9">
        <v>39</v>
      </c>
      <c r="C3" s="9">
        <f>C2-C4-C5</f>
        <v>39</v>
      </c>
      <c r="D3" s="25">
        <f>SUM(B3+C3)</f>
        <v>78</v>
      </c>
      <c r="E3" s="9">
        <f t="shared" ref="E3:F3" si="1">E2-E4-E5</f>
        <v>61</v>
      </c>
      <c r="F3" s="9">
        <f t="shared" si="1"/>
        <v>82</v>
      </c>
      <c r="G3" s="7">
        <f>SUM(E3+F3)</f>
        <v>143</v>
      </c>
      <c r="H3" s="9">
        <f t="shared" ref="H3:J3" si="2">H2-H4-H5</f>
        <v>83</v>
      </c>
      <c r="I3" s="9">
        <f t="shared" si="2"/>
        <v>57</v>
      </c>
      <c r="J3" s="9">
        <f t="shared" si="2"/>
        <v>44</v>
      </c>
      <c r="K3" s="7">
        <f t="shared" si="0"/>
        <v>184</v>
      </c>
      <c r="L3" s="8">
        <f t="shared" ref="L3:L21" si="3">SUM(D3+G3+K3)</f>
        <v>405</v>
      </c>
    </row>
    <row r="4" spans="1:12" ht="22.5" customHeight="1">
      <c r="A4" s="5" t="s">
        <v>14</v>
      </c>
      <c r="B4" s="6">
        <v>10</v>
      </c>
      <c r="C4" s="6">
        <v>9</v>
      </c>
      <c r="D4" s="7">
        <f>SUM(B4+C4)</f>
        <v>19</v>
      </c>
      <c r="E4" s="6">
        <v>5</v>
      </c>
      <c r="F4" s="6">
        <v>7</v>
      </c>
      <c r="G4" s="7">
        <f>SUM(E4+F4)</f>
        <v>12</v>
      </c>
      <c r="H4" s="6">
        <v>6</v>
      </c>
      <c r="I4" s="6">
        <v>7</v>
      </c>
      <c r="J4" s="6">
        <v>8</v>
      </c>
      <c r="K4" s="7">
        <f t="shared" si="0"/>
        <v>21</v>
      </c>
      <c r="L4" s="8">
        <f>SUM(D4+G4+K4)</f>
        <v>52</v>
      </c>
    </row>
    <row r="5" spans="1:12" ht="22.5" customHeight="1">
      <c r="A5" s="34" t="s">
        <v>15</v>
      </c>
      <c r="B5" s="6">
        <v>3</v>
      </c>
      <c r="C5" s="6">
        <v>4</v>
      </c>
      <c r="D5" s="7">
        <f>SUM(B5+C5)</f>
        <v>7</v>
      </c>
      <c r="E5" s="6">
        <v>0</v>
      </c>
      <c r="F5" s="6">
        <v>2</v>
      </c>
      <c r="G5" s="7">
        <f t="shared" ref="G5:G21" si="4">SUM(E5+F5)</f>
        <v>2</v>
      </c>
      <c r="H5" s="6">
        <v>2</v>
      </c>
      <c r="I5" s="6">
        <v>1</v>
      </c>
      <c r="J5" s="6">
        <v>0</v>
      </c>
      <c r="K5" s="7">
        <f t="shared" si="0"/>
        <v>3</v>
      </c>
      <c r="L5" s="8">
        <f t="shared" si="3"/>
        <v>12</v>
      </c>
    </row>
    <row r="6" spans="1:12" ht="22.5" customHeight="1">
      <c r="A6" s="5" t="s">
        <v>16</v>
      </c>
      <c r="B6" s="6">
        <v>0</v>
      </c>
      <c r="C6" s="6">
        <v>0</v>
      </c>
      <c r="D6" s="7">
        <v>0</v>
      </c>
      <c r="E6" s="6">
        <v>0</v>
      </c>
      <c r="F6" s="6">
        <v>0</v>
      </c>
      <c r="G6" s="7">
        <v>0</v>
      </c>
      <c r="H6" s="6">
        <v>0</v>
      </c>
      <c r="I6" s="6">
        <v>0</v>
      </c>
      <c r="J6" s="6">
        <v>0</v>
      </c>
      <c r="K6" s="7">
        <f t="shared" si="0"/>
        <v>0</v>
      </c>
      <c r="L6" s="8">
        <f t="shared" si="3"/>
        <v>0</v>
      </c>
    </row>
    <row r="7" spans="1:12" ht="22.5" customHeight="1">
      <c r="A7" s="5" t="s">
        <v>17</v>
      </c>
      <c r="B7" s="6">
        <v>0</v>
      </c>
      <c r="C7" s="6">
        <v>0</v>
      </c>
      <c r="D7" s="7">
        <f t="shared" ref="D7:D21" si="5">SUM(B7+C7)</f>
        <v>0</v>
      </c>
      <c r="E7" s="9">
        <v>0</v>
      </c>
      <c r="F7" s="9">
        <v>2</v>
      </c>
      <c r="G7" s="7">
        <f t="shared" si="4"/>
        <v>2</v>
      </c>
      <c r="H7" s="9">
        <v>3</v>
      </c>
      <c r="I7" s="9">
        <v>1</v>
      </c>
      <c r="J7" s="9">
        <v>0</v>
      </c>
      <c r="K7" s="7">
        <f t="shared" si="0"/>
        <v>4</v>
      </c>
      <c r="L7" s="8">
        <f t="shared" si="3"/>
        <v>6</v>
      </c>
    </row>
    <row r="8" spans="1:12" ht="22.5" customHeight="1">
      <c r="A8" s="5" t="s">
        <v>18</v>
      </c>
      <c r="B8" s="6">
        <v>1</v>
      </c>
      <c r="C8" s="6">
        <v>0</v>
      </c>
      <c r="D8" s="7">
        <f t="shared" si="5"/>
        <v>1</v>
      </c>
      <c r="E8" s="9">
        <v>0</v>
      </c>
      <c r="F8" s="6">
        <v>0</v>
      </c>
      <c r="G8" s="7">
        <f t="shared" si="4"/>
        <v>0</v>
      </c>
      <c r="H8" s="6">
        <v>1</v>
      </c>
      <c r="I8" s="6">
        <v>3</v>
      </c>
      <c r="J8" s="6">
        <v>0</v>
      </c>
      <c r="K8" s="7">
        <f t="shared" si="0"/>
        <v>4</v>
      </c>
      <c r="L8" s="8">
        <f t="shared" si="3"/>
        <v>5</v>
      </c>
    </row>
    <row r="9" spans="1:12" ht="22.5" customHeight="1">
      <c r="A9" s="5" t="s">
        <v>19</v>
      </c>
      <c r="B9" s="6">
        <v>1</v>
      </c>
      <c r="C9" s="6">
        <v>0</v>
      </c>
      <c r="D9" s="7">
        <f t="shared" si="5"/>
        <v>1</v>
      </c>
      <c r="E9" s="9">
        <v>0</v>
      </c>
      <c r="F9" s="6">
        <v>0</v>
      </c>
      <c r="G9" s="7">
        <f t="shared" si="4"/>
        <v>0</v>
      </c>
      <c r="H9" s="6">
        <v>0</v>
      </c>
      <c r="I9" s="6">
        <v>2</v>
      </c>
      <c r="J9" s="6">
        <v>0</v>
      </c>
      <c r="K9" s="7">
        <f t="shared" si="0"/>
        <v>2</v>
      </c>
      <c r="L9" s="8">
        <f t="shared" si="3"/>
        <v>3</v>
      </c>
    </row>
    <row r="10" spans="1:12" ht="22.5" customHeight="1">
      <c r="A10" s="5" t="s">
        <v>20</v>
      </c>
      <c r="B10" s="6">
        <v>0</v>
      </c>
      <c r="C10" s="6">
        <v>0</v>
      </c>
      <c r="D10" s="7">
        <f t="shared" si="5"/>
        <v>0</v>
      </c>
      <c r="E10" s="9">
        <v>0</v>
      </c>
      <c r="F10" s="6">
        <v>0</v>
      </c>
      <c r="G10" s="7">
        <f t="shared" si="4"/>
        <v>0</v>
      </c>
      <c r="H10" s="6">
        <v>0</v>
      </c>
      <c r="I10" s="6">
        <v>1</v>
      </c>
      <c r="J10" s="6">
        <v>0</v>
      </c>
      <c r="K10" s="7">
        <f t="shared" si="0"/>
        <v>1</v>
      </c>
      <c r="L10" s="8">
        <f t="shared" si="3"/>
        <v>1</v>
      </c>
    </row>
    <row r="11" spans="1:12" ht="22.5" customHeight="1">
      <c r="A11" s="5" t="s">
        <v>21</v>
      </c>
      <c r="B11" s="6">
        <v>0</v>
      </c>
      <c r="C11" s="6">
        <v>0</v>
      </c>
      <c r="D11" s="7">
        <f t="shared" si="5"/>
        <v>0</v>
      </c>
      <c r="E11" s="9">
        <v>0</v>
      </c>
      <c r="F11" s="6">
        <v>0</v>
      </c>
      <c r="G11" s="7">
        <f t="shared" si="4"/>
        <v>0</v>
      </c>
      <c r="H11" s="9">
        <v>0</v>
      </c>
      <c r="I11" s="6">
        <v>0</v>
      </c>
      <c r="J11" s="6">
        <v>0</v>
      </c>
      <c r="K11" s="7">
        <f t="shared" si="0"/>
        <v>0</v>
      </c>
      <c r="L11" s="8">
        <f t="shared" si="3"/>
        <v>0</v>
      </c>
    </row>
    <row r="12" spans="1:12" ht="22.5" customHeight="1">
      <c r="A12" s="5" t="s">
        <v>22</v>
      </c>
      <c r="B12" s="6">
        <v>88</v>
      </c>
      <c r="C12" s="6">
        <v>55</v>
      </c>
      <c r="D12" s="7">
        <f t="shared" si="5"/>
        <v>143</v>
      </c>
      <c r="E12" s="6">
        <v>84</v>
      </c>
      <c r="F12" s="6">
        <v>205</v>
      </c>
      <c r="G12" s="7">
        <f t="shared" si="4"/>
        <v>289</v>
      </c>
      <c r="H12" s="6">
        <v>205</v>
      </c>
      <c r="I12" s="6">
        <v>94</v>
      </c>
      <c r="J12" s="6">
        <v>64</v>
      </c>
      <c r="K12" s="7">
        <f t="shared" si="0"/>
        <v>363</v>
      </c>
      <c r="L12" s="8">
        <f t="shared" si="3"/>
        <v>795</v>
      </c>
    </row>
    <row r="13" spans="1:12" ht="22.5" customHeight="1">
      <c r="A13" s="5" t="s">
        <v>23</v>
      </c>
      <c r="B13" s="6">
        <v>10</v>
      </c>
      <c r="C13" s="6">
        <v>20</v>
      </c>
      <c r="D13" s="7">
        <f t="shared" si="5"/>
        <v>30</v>
      </c>
      <c r="E13" s="6">
        <v>5</v>
      </c>
      <c r="F13" s="6">
        <v>12</v>
      </c>
      <c r="G13" s="7">
        <f t="shared" si="4"/>
        <v>17</v>
      </c>
      <c r="H13" s="6">
        <v>17</v>
      </c>
      <c r="I13" s="6">
        <v>9</v>
      </c>
      <c r="J13" s="6">
        <v>6</v>
      </c>
      <c r="K13" s="7">
        <f t="shared" si="0"/>
        <v>32</v>
      </c>
      <c r="L13" s="8">
        <f t="shared" si="3"/>
        <v>79</v>
      </c>
    </row>
    <row r="14" spans="1:12" ht="22.5" customHeight="1">
      <c r="A14" s="5" t="s">
        <v>24</v>
      </c>
      <c r="B14" s="6">
        <v>0</v>
      </c>
      <c r="C14" s="6">
        <v>0</v>
      </c>
      <c r="D14" s="7">
        <f t="shared" si="5"/>
        <v>0</v>
      </c>
      <c r="E14" s="9">
        <v>0</v>
      </c>
      <c r="F14" s="6">
        <v>0</v>
      </c>
      <c r="G14" s="7">
        <f t="shared" si="4"/>
        <v>0</v>
      </c>
      <c r="H14" s="9">
        <v>0</v>
      </c>
      <c r="I14" s="6">
        <v>0</v>
      </c>
      <c r="J14" s="9">
        <v>0</v>
      </c>
      <c r="K14" s="7">
        <f t="shared" si="0"/>
        <v>0</v>
      </c>
      <c r="L14" s="8">
        <f t="shared" si="3"/>
        <v>0</v>
      </c>
    </row>
    <row r="15" spans="1:12" ht="22.5" customHeight="1">
      <c r="A15" s="5" t="s">
        <v>25</v>
      </c>
      <c r="B15" s="10">
        <v>1391</v>
      </c>
      <c r="C15" s="10">
        <v>1220</v>
      </c>
      <c r="D15" s="11">
        <f t="shared" si="5"/>
        <v>2611</v>
      </c>
      <c r="E15" s="10">
        <v>1574</v>
      </c>
      <c r="F15" s="10">
        <v>2742</v>
      </c>
      <c r="G15" s="11">
        <f t="shared" si="4"/>
        <v>4316</v>
      </c>
      <c r="H15" s="10">
        <v>2917</v>
      </c>
      <c r="I15" s="10">
        <v>1941</v>
      </c>
      <c r="J15" s="10">
        <v>1013</v>
      </c>
      <c r="K15" s="11">
        <f t="shared" si="0"/>
        <v>5871</v>
      </c>
      <c r="L15" s="8">
        <f t="shared" si="3"/>
        <v>12798</v>
      </c>
    </row>
    <row r="16" spans="1:12" ht="22.5" customHeight="1">
      <c r="A16" s="5" t="s">
        <v>26</v>
      </c>
      <c r="B16" s="6">
        <v>151</v>
      </c>
      <c r="C16" s="6">
        <v>144</v>
      </c>
      <c r="D16" s="7">
        <f t="shared" si="5"/>
        <v>295</v>
      </c>
      <c r="E16" s="6">
        <v>350</v>
      </c>
      <c r="F16" s="6">
        <v>392</v>
      </c>
      <c r="G16" s="7">
        <f t="shared" si="4"/>
        <v>742</v>
      </c>
      <c r="H16" s="6">
        <v>248</v>
      </c>
      <c r="I16" s="6">
        <v>202</v>
      </c>
      <c r="J16" s="6">
        <v>177</v>
      </c>
      <c r="K16" s="7">
        <f t="shared" si="0"/>
        <v>627</v>
      </c>
      <c r="L16" s="8">
        <f t="shared" si="3"/>
        <v>1664</v>
      </c>
    </row>
    <row r="17" spans="1:12" ht="22.5" customHeight="1">
      <c r="A17" s="5" t="s">
        <v>27</v>
      </c>
      <c r="B17" s="6">
        <v>151</v>
      </c>
      <c r="C17" s="6">
        <v>99</v>
      </c>
      <c r="D17" s="7">
        <f t="shared" si="5"/>
        <v>250</v>
      </c>
      <c r="E17" s="6">
        <v>350</v>
      </c>
      <c r="F17" s="6">
        <v>392</v>
      </c>
      <c r="G17" s="7">
        <f t="shared" si="4"/>
        <v>742</v>
      </c>
      <c r="H17" s="6">
        <v>190</v>
      </c>
      <c r="I17" s="6">
        <v>166</v>
      </c>
      <c r="J17" s="6">
        <v>77</v>
      </c>
      <c r="K17" s="7">
        <f t="shared" si="0"/>
        <v>433</v>
      </c>
      <c r="L17" s="8">
        <f t="shared" si="3"/>
        <v>1425</v>
      </c>
    </row>
    <row r="18" spans="1:12" ht="22.5" customHeight="1">
      <c r="A18" s="5" t="s">
        <v>28</v>
      </c>
      <c r="B18" s="6">
        <v>17</v>
      </c>
      <c r="C18" s="6">
        <v>20</v>
      </c>
      <c r="D18" s="7">
        <f t="shared" si="5"/>
        <v>37</v>
      </c>
      <c r="E18" s="6">
        <v>21</v>
      </c>
      <c r="F18" s="6">
        <v>34</v>
      </c>
      <c r="G18" s="7">
        <f t="shared" si="4"/>
        <v>55</v>
      </c>
      <c r="H18" s="6">
        <v>37</v>
      </c>
      <c r="I18" s="6">
        <v>27</v>
      </c>
      <c r="J18" s="6">
        <v>11</v>
      </c>
      <c r="K18" s="7">
        <f t="shared" si="0"/>
        <v>75</v>
      </c>
      <c r="L18" s="8">
        <f t="shared" si="3"/>
        <v>167</v>
      </c>
    </row>
    <row r="19" spans="1:12" ht="22.5" customHeight="1">
      <c r="A19" s="5" t="s">
        <v>29</v>
      </c>
      <c r="B19" s="6">
        <v>12</v>
      </c>
      <c r="C19" s="6">
        <v>12</v>
      </c>
      <c r="D19" s="7">
        <f t="shared" si="5"/>
        <v>24</v>
      </c>
      <c r="E19" s="6">
        <v>18</v>
      </c>
      <c r="F19" s="6">
        <v>27</v>
      </c>
      <c r="G19" s="7">
        <f t="shared" si="4"/>
        <v>45</v>
      </c>
      <c r="H19" s="6">
        <v>29</v>
      </c>
      <c r="I19" s="6">
        <v>24</v>
      </c>
      <c r="J19" s="6">
        <v>6</v>
      </c>
      <c r="K19" s="7">
        <f t="shared" si="0"/>
        <v>59</v>
      </c>
      <c r="L19" s="8">
        <f t="shared" si="3"/>
        <v>128</v>
      </c>
    </row>
    <row r="20" spans="1:12" ht="22.5" customHeight="1">
      <c r="A20" s="5" t="s">
        <v>30</v>
      </c>
      <c r="B20" s="6">
        <v>0</v>
      </c>
      <c r="C20" s="6">
        <v>0</v>
      </c>
      <c r="D20" s="7">
        <f t="shared" si="5"/>
        <v>0</v>
      </c>
      <c r="E20" s="6">
        <v>1</v>
      </c>
      <c r="F20" s="6">
        <v>0</v>
      </c>
      <c r="G20" s="7">
        <f t="shared" si="4"/>
        <v>1</v>
      </c>
      <c r="H20" s="6">
        <v>0</v>
      </c>
      <c r="I20" s="6">
        <v>1</v>
      </c>
      <c r="J20" s="6">
        <v>1</v>
      </c>
      <c r="K20" s="7">
        <f t="shared" si="0"/>
        <v>2</v>
      </c>
      <c r="L20" s="8">
        <f t="shared" si="3"/>
        <v>3</v>
      </c>
    </row>
    <row r="21" spans="1:12" ht="22.5" customHeight="1">
      <c r="A21" s="12" t="s">
        <v>31</v>
      </c>
      <c r="B21" s="13">
        <v>0</v>
      </c>
      <c r="C21" s="13">
        <v>0</v>
      </c>
      <c r="D21" s="7">
        <f t="shared" si="5"/>
        <v>0</v>
      </c>
      <c r="E21" s="13">
        <v>1</v>
      </c>
      <c r="F21" s="14">
        <v>0</v>
      </c>
      <c r="G21" s="7">
        <f t="shared" si="4"/>
        <v>1</v>
      </c>
      <c r="H21" s="13">
        <v>0</v>
      </c>
      <c r="I21" s="13">
        <v>1</v>
      </c>
      <c r="J21" s="13">
        <v>1</v>
      </c>
      <c r="K21" s="7">
        <f t="shared" ref="K21" si="6">SUM(H21:J21)</f>
        <v>2</v>
      </c>
      <c r="L21" s="8">
        <f t="shared" si="3"/>
        <v>3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1"/>
  <sheetViews>
    <sheetView workbookViewId="0">
      <selection activeCell="W13" sqref="W13"/>
    </sheetView>
  </sheetViews>
  <sheetFormatPr defaultRowHeight="15"/>
  <cols>
    <col min="1" max="1" width="14.140625" customWidth="1"/>
    <col min="2" max="15" width="6.5703125" customWidth="1"/>
    <col min="16" max="16" width="7.140625" customWidth="1"/>
  </cols>
  <sheetData>
    <row r="1" spans="1:19" ht="24">
      <c r="A1" s="15" t="s">
        <v>46</v>
      </c>
      <c r="B1" s="27" t="s">
        <v>33</v>
      </c>
      <c r="C1" s="27" t="s">
        <v>34</v>
      </c>
      <c r="D1" s="28" t="s">
        <v>35</v>
      </c>
      <c r="E1" s="27" t="s">
        <v>36</v>
      </c>
      <c r="F1" s="27" t="s">
        <v>37</v>
      </c>
      <c r="G1" s="28" t="s">
        <v>35</v>
      </c>
      <c r="H1" s="27" t="s">
        <v>38</v>
      </c>
      <c r="I1" s="27" t="s">
        <v>39</v>
      </c>
      <c r="J1" s="27" t="s">
        <v>40</v>
      </c>
      <c r="K1" s="28" t="s">
        <v>41</v>
      </c>
      <c r="L1" s="27" t="s">
        <v>42</v>
      </c>
      <c r="M1" s="27" t="s">
        <v>43</v>
      </c>
      <c r="N1" s="27" t="s">
        <v>44</v>
      </c>
      <c r="O1" s="28" t="s">
        <v>45</v>
      </c>
      <c r="P1" s="29" t="s">
        <v>11</v>
      </c>
    </row>
    <row r="2" spans="1:19" ht="17.25" customHeight="1">
      <c r="A2" s="31" t="s">
        <v>49</v>
      </c>
      <c r="B2" s="6">
        <v>91</v>
      </c>
      <c r="C2" s="6">
        <v>91</v>
      </c>
      <c r="D2" s="7">
        <f>SUM(B2+C2)</f>
        <v>182</v>
      </c>
      <c r="E2" s="6">
        <v>91</v>
      </c>
      <c r="F2" s="6">
        <v>91</v>
      </c>
      <c r="G2" s="7">
        <f>SUM(E2+F2)</f>
        <v>182</v>
      </c>
      <c r="H2" s="9">
        <v>91</v>
      </c>
      <c r="I2" s="9">
        <v>48</v>
      </c>
      <c r="J2" s="9">
        <v>52</v>
      </c>
      <c r="K2" s="7">
        <f t="shared" ref="K2:K21" si="0">SUM(H2:J2)</f>
        <v>191</v>
      </c>
      <c r="L2" s="9">
        <v>91</v>
      </c>
      <c r="M2" s="9">
        <v>48</v>
      </c>
      <c r="N2" s="9">
        <v>52</v>
      </c>
      <c r="O2" s="7">
        <f t="shared" ref="O2:O21" si="1">SUM(L2:N2)</f>
        <v>191</v>
      </c>
      <c r="P2" s="8">
        <f>SUM(D2+G2+K2+O2)</f>
        <v>746</v>
      </c>
    </row>
    <row r="3" spans="1:19" ht="27.75" customHeight="1">
      <c r="A3" s="16" t="s">
        <v>13</v>
      </c>
      <c r="B3" s="6">
        <f>B2-B4-B5</f>
        <v>73</v>
      </c>
      <c r="C3" s="6">
        <f>C2-C4-C5</f>
        <v>74</v>
      </c>
      <c r="D3" s="7">
        <f>SUM(B3+C3)</f>
        <v>147</v>
      </c>
      <c r="E3" s="6">
        <f t="shared" ref="E3:F3" si="2">E2-E4-E5</f>
        <v>72</v>
      </c>
      <c r="F3" s="6">
        <f t="shared" si="2"/>
        <v>77</v>
      </c>
      <c r="G3" s="7">
        <f>SUM(E3+F3)</f>
        <v>149</v>
      </c>
      <c r="H3" s="6">
        <f t="shared" ref="H3:J3" si="3">H2-H4-H5</f>
        <v>76</v>
      </c>
      <c r="I3" s="6">
        <f t="shared" si="3"/>
        <v>42</v>
      </c>
      <c r="J3" s="6">
        <f t="shared" si="3"/>
        <v>40</v>
      </c>
      <c r="K3" s="7">
        <f t="shared" si="0"/>
        <v>158</v>
      </c>
      <c r="L3" s="6">
        <f t="shared" ref="L3:M3" si="4">L2-L4-L5</f>
        <v>76</v>
      </c>
      <c r="M3" s="6">
        <f t="shared" si="4"/>
        <v>42</v>
      </c>
      <c r="N3" s="6">
        <f>N2-N4-N5</f>
        <v>40</v>
      </c>
      <c r="O3" s="7">
        <f t="shared" si="1"/>
        <v>158</v>
      </c>
      <c r="P3" s="8">
        <f t="shared" ref="P3:P19" si="5">SUM(D3+G3+K3+O3)</f>
        <v>612</v>
      </c>
    </row>
    <row r="4" spans="1:19" ht="27.75" customHeight="1">
      <c r="A4" s="16" t="s">
        <v>14</v>
      </c>
      <c r="B4" s="6">
        <v>11</v>
      </c>
      <c r="C4" s="6">
        <v>14</v>
      </c>
      <c r="D4" s="7">
        <f>SUM(B4+C4)</f>
        <v>25</v>
      </c>
      <c r="E4" s="6">
        <v>12</v>
      </c>
      <c r="F4" s="6">
        <v>10</v>
      </c>
      <c r="G4" s="7">
        <f>SUM(E4+F4)</f>
        <v>22</v>
      </c>
      <c r="H4" s="9">
        <v>14</v>
      </c>
      <c r="I4" s="9">
        <v>6</v>
      </c>
      <c r="J4" s="9">
        <v>12</v>
      </c>
      <c r="K4" s="7">
        <f t="shared" si="0"/>
        <v>32</v>
      </c>
      <c r="L4" s="9">
        <v>14</v>
      </c>
      <c r="M4" s="9">
        <v>6</v>
      </c>
      <c r="N4" s="9">
        <v>12</v>
      </c>
      <c r="O4" s="7">
        <f t="shared" si="1"/>
        <v>32</v>
      </c>
      <c r="P4" s="8">
        <f t="shared" si="5"/>
        <v>111</v>
      </c>
    </row>
    <row r="5" spans="1:19" ht="15.75" customHeight="1">
      <c r="A5" s="32" t="s">
        <v>15</v>
      </c>
      <c r="B5" s="9">
        <v>7</v>
      </c>
      <c r="C5" s="6">
        <v>3</v>
      </c>
      <c r="D5" s="7">
        <f>SUM(B5+C5)</f>
        <v>10</v>
      </c>
      <c r="E5" s="9">
        <v>7</v>
      </c>
      <c r="F5" s="9">
        <v>4</v>
      </c>
      <c r="G5" s="7">
        <f>SUM(E5+F5)</f>
        <v>11</v>
      </c>
      <c r="H5" s="9">
        <v>1</v>
      </c>
      <c r="I5" s="9">
        <v>0</v>
      </c>
      <c r="J5" s="9">
        <v>0</v>
      </c>
      <c r="K5" s="7">
        <f t="shared" si="0"/>
        <v>1</v>
      </c>
      <c r="L5" s="9">
        <v>1</v>
      </c>
      <c r="M5" s="9">
        <v>0</v>
      </c>
      <c r="N5" s="9">
        <v>0</v>
      </c>
      <c r="O5" s="7">
        <f t="shared" si="1"/>
        <v>1</v>
      </c>
      <c r="P5" s="8">
        <f t="shared" si="5"/>
        <v>23</v>
      </c>
    </row>
    <row r="6" spans="1:19" ht="15.75" customHeight="1">
      <c r="A6" s="16" t="s">
        <v>16</v>
      </c>
      <c r="B6" s="6">
        <v>0</v>
      </c>
      <c r="C6" s="6">
        <v>0</v>
      </c>
      <c r="D6" s="7">
        <v>0</v>
      </c>
      <c r="E6" s="6">
        <v>0</v>
      </c>
      <c r="F6" s="6">
        <v>0</v>
      </c>
      <c r="G6" s="7">
        <v>0</v>
      </c>
      <c r="H6" s="9">
        <v>0</v>
      </c>
      <c r="I6" s="9">
        <v>0</v>
      </c>
      <c r="J6" s="9">
        <v>0</v>
      </c>
      <c r="K6" s="7">
        <f t="shared" si="0"/>
        <v>0</v>
      </c>
      <c r="L6" s="9">
        <v>0</v>
      </c>
      <c r="M6" s="9">
        <v>0</v>
      </c>
      <c r="N6" s="9">
        <v>0</v>
      </c>
      <c r="O6" s="7">
        <f t="shared" si="1"/>
        <v>0</v>
      </c>
      <c r="P6" s="8">
        <f t="shared" si="5"/>
        <v>0</v>
      </c>
    </row>
    <row r="7" spans="1:19" ht="27.75" customHeight="1">
      <c r="A7" s="16" t="s">
        <v>17</v>
      </c>
      <c r="B7" s="9">
        <v>4</v>
      </c>
      <c r="C7" s="9">
        <v>3</v>
      </c>
      <c r="D7" s="7">
        <f t="shared" ref="D7:D21" si="6">SUM(B7+C7)</f>
        <v>7</v>
      </c>
      <c r="E7" s="9">
        <v>3</v>
      </c>
      <c r="F7" s="9">
        <v>2</v>
      </c>
      <c r="G7" s="7">
        <f t="shared" ref="G7:G21" si="7">SUM(E7+F7)</f>
        <v>5</v>
      </c>
      <c r="H7" s="9">
        <v>5</v>
      </c>
      <c r="I7" s="9">
        <v>0</v>
      </c>
      <c r="J7" s="9">
        <v>0</v>
      </c>
      <c r="K7" s="7">
        <f t="shared" si="0"/>
        <v>5</v>
      </c>
      <c r="L7" s="9">
        <v>5</v>
      </c>
      <c r="M7" s="9">
        <v>0</v>
      </c>
      <c r="N7" s="9">
        <v>0</v>
      </c>
      <c r="O7" s="7">
        <f t="shared" si="1"/>
        <v>5</v>
      </c>
      <c r="P7" s="8">
        <f t="shared" si="5"/>
        <v>22</v>
      </c>
    </row>
    <row r="8" spans="1:19" ht="27.75" customHeight="1">
      <c r="A8" s="16" t="s">
        <v>18</v>
      </c>
      <c r="B8" s="6">
        <v>3</v>
      </c>
      <c r="C8" s="6">
        <v>0</v>
      </c>
      <c r="D8" s="7">
        <f t="shared" si="6"/>
        <v>3</v>
      </c>
      <c r="E8" s="6">
        <v>2</v>
      </c>
      <c r="F8" s="6">
        <v>2</v>
      </c>
      <c r="G8" s="7">
        <f t="shared" si="7"/>
        <v>4</v>
      </c>
      <c r="H8" s="9">
        <v>1</v>
      </c>
      <c r="I8" s="9">
        <v>0</v>
      </c>
      <c r="J8" s="9">
        <v>0</v>
      </c>
      <c r="K8" s="7">
        <f t="shared" si="0"/>
        <v>1</v>
      </c>
      <c r="L8" s="9">
        <v>1</v>
      </c>
      <c r="M8" s="9">
        <v>0</v>
      </c>
      <c r="N8" s="9">
        <v>0</v>
      </c>
      <c r="O8" s="7">
        <f t="shared" si="1"/>
        <v>1</v>
      </c>
      <c r="P8" s="8">
        <f t="shared" si="5"/>
        <v>9</v>
      </c>
    </row>
    <row r="9" spans="1:19" ht="27.75" customHeight="1">
      <c r="A9" s="16" t="s">
        <v>19</v>
      </c>
      <c r="B9" s="6">
        <v>2</v>
      </c>
      <c r="C9" s="6">
        <v>0</v>
      </c>
      <c r="D9" s="7">
        <f t="shared" si="6"/>
        <v>2</v>
      </c>
      <c r="E9" s="6">
        <v>2</v>
      </c>
      <c r="F9" s="6">
        <v>2</v>
      </c>
      <c r="G9" s="7">
        <f t="shared" si="7"/>
        <v>4</v>
      </c>
      <c r="H9" s="9">
        <v>1</v>
      </c>
      <c r="I9" s="9">
        <v>0</v>
      </c>
      <c r="J9" s="9">
        <v>0</v>
      </c>
      <c r="K9" s="7">
        <f t="shared" si="0"/>
        <v>1</v>
      </c>
      <c r="L9" s="9">
        <v>1</v>
      </c>
      <c r="M9" s="9">
        <v>0</v>
      </c>
      <c r="N9" s="9">
        <v>0</v>
      </c>
      <c r="O9" s="7">
        <f t="shared" si="1"/>
        <v>1</v>
      </c>
      <c r="P9" s="8">
        <f t="shared" si="5"/>
        <v>8</v>
      </c>
    </row>
    <row r="10" spans="1:19" ht="27.75" customHeight="1">
      <c r="A10" s="16" t="s">
        <v>20</v>
      </c>
      <c r="B10" s="6">
        <v>0</v>
      </c>
      <c r="C10" s="6">
        <v>0</v>
      </c>
      <c r="D10" s="7">
        <f t="shared" si="6"/>
        <v>0</v>
      </c>
      <c r="E10" s="6">
        <v>0</v>
      </c>
      <c r="F10" s="6">
        <v>0</v>
      </c>
      <c r="G10" s="7">
        <f t="shared" si="7"/>
        <v>0</v>
      </c>
      <c r="H10" s="9">
        <v>0</v>
      </c>
      <c r="I10" s="9">
        <v>0</v>
      </c>
      <c r="J10" s="9">
        <v>0</v>
      </c>
      <c r="K10" s="7">
        <f t="shared" si="0"/>
        <v>0</v>
      </c>
      <c r="L10" s="9">
        <v>0</v>
      </c>
      <c r="M10" s="9">
        <v>0</v>
      </c>
      <c r="N10" s="9">
        <v>0</v>
      </c>
      <c r="O10" s="7">
        <f t="shared" si="1"/>
        <v>0</v>
      </c>
      <c r="P10" s="8">
        <f t="shared" si="5"/>
        <v>0</v>
      </c>
    </row>
    <row r="11" spans="1:19" ht="27.75" customHeight="1">
      <c r="A11" s="16" t="s">
        <v>21</v>
      </c>
      <c r="B11" s="6">
        <v>0</v>
      </c>
      <c r="C11" s="6">
        <v>0</v>
      </c>
      <c r="D11" s="7">
        <f t="shared" si="6"/>
        <v>0</v>
      </c>
      <c r="E11" s="6">
        <v>0</v>
      </c>
      <c r="F11" s="6">
        <v>0</v>
      </c>
      <c r="G11" s="7">
        <f t="shared" si="7"/>
        <v>0</v>
      </c>
      <c r="H11" s="9">
        <v>0</v>
      </c>
      <c r="I11" s="9">
        <v>0</v>
      </c>
      <c r="J11" s="9">
        <v>0</v>
      </c>
      <c r="K11" s="7">
        <f t="shared" si="0"/>
        <v>0</v>
      </c>
      <c r="L11" s="9">
        <v>0</v>
      </c>
      <c r="M11" s="9">
        <v>0</v>
      </c>
      <c r="N11" s="9">
        <v>0</v>
      </c>
      <c r="O11" s="7">
        <f t="shared" si="1"/>
        <v>0</v>
      </c>
      <c r="P11" s="8">
        <f t="shared" si="5"/>
        <v>0</v>
      </c>
      <c r="S11" s="30"/>
    </row>
    <row r="12" spans="1:19" ht="15.75">
      <c r="A12" s="16" t="s">
        <v>22</v>
      </c>
      <c r="B12" s="6">
        <v>46</v>
      </c>
      <c r="C12" s="6">
        <v>93</v>
      </c>
      <c r="D12" s="7">
        <f t="shared" si="6"/>
        <v>139</v>
      </c>
      <c r="E12" s="6">
        <v>6</v>
      </c>
      <c r="F12" s="6">
        <v>18</v>
      </c>
      <c r="G12" s="7">
        <f t="shared" si="7"/>
        <v>24</v>
      </c>
      <c r="H12" s="9">
        <v>64</v>
      </c>
      <c r="I12" s="9">
        <v>3</v>
      </c>
      <c r="J12" s="9">
        <v>6</v>
      </c>
      <c r="K12" s="7">
        <f t="shared" si="0"/>
        <v>73</v>
      </c>
      <c r="L12" s="9">
        <v>3</v>
      </c>
      <c r="M12" s="9">
        <v>5</v>
      </c>
      <c r="N12" s="9">
        <v>3</v>
      </c>
      <c r="O12" s="7">
        <f t="shared" si="1"/>
        <v>11</v>
      </c>
      <c r="P12" s="8">
        <f t="shared" si="5"/>
        <v>247</v>
      </c>
    </row>
    <row r="13" spans="1:19" ht="15.75">
      <c r="A13" s="16" t="s">
        <v>23</v>
      </c>
      <c r="B13" s="6">
        <v>2</v>
      </c>
      <c r="C13" s="6">
        <v>4</v>
      </c>
      <c r="D13" s="7">
        <f t="shared" si="6"/>
        <v>6</v>
      </c>
      <c r="E13" s="6">
        <v>0</v>
      </c>
      <c r="F13" s="6">
        <v>1</v>
      </c>
      <c r="G13" s="7">
        <f t="shared" si="7"/>
        <v>1</v>
      </c>
      <c r="H13" s="9">
        <v>6</v>
      </c>
      <c r="I13" s="9">
        <v>1</v>
      </c>
      <c r="J13" s="9">
        <v>0</v>
      </c>
      <c r="K13" s="7">
        <f t="shared" si="0"/>
        <v>7</v>
      </c>
      <c r="L13" s="9">
        <v>0</v>
      </c>
      <c r="M13" s="9">
        <v>0</v>
      </c>
      <c r="N13" s="9">
        <v>0</v>
      </c>
      <c r="O13" s="7">
        <f t="shared" si="1"/>
        <v>0</v>
      </c>
      <c r="P13" s="8">
        <f t="shared" si="5"/>
        <v>14</v>
      </c>
    </row>
    <row r="14" spans="1:19" ht="15.75">
      <c r="A14" s="16" t="s">
        <v>24</v>
      </c>
      <c r="B14" s="6">
        <v>0</v>
      </c>
      <c r="C14" s="6">
        <v>0</v>
      </c>
      <c r="D14" s="7">
        <f t="shared" si="6"/>
        <v>0</v>
      </c>
      <c r="E14" s="6">
        <v>0</v>
      </c>
      <c r="F14" s="6">
        <v>0</v>
      </c>
      <c r="G14" s="7">
        <f t="shared" si="7"/>
        <v>0</v>
      </c>
      <c r="H14" s="9">
        <v>0</v>
      </c>
      <c r="I14" s="9">
        <v>0</v>
      </c>
      <c r="J14" s="9">
        <v>0</v>
      </c>
      <c r="K14" s="7">
        <f t="shared" si="0"/>
        <v>0</v>
      </c>
      <c r="L14" s="9">
        <v>0</v>
      </c>
      <c r="M14" s="9">
        <v>0</v>
      </c>
      <c r="N14" s="9">
        <v>0</v>
      </c>
      <c r="O14" s="7">
        <f t="shared" si="1"/>
        <v>0</v>
      </c>
      <c r="P14" s="8">
        <f t="shared" si="5"/>
        <v>0</v>
      </c>
    </row>
    <row r="15" spans="1:19" ht="15.75">
      <c r="A15" s="16" t="s">
        <v>25</v>
      </c>
      <c r="B15" s="10">
        <v>1712</v>
      </c>
      <c r="C15" s="10">
        <v>2693</v>
      </c>
      <c r="D15" s="11">
        <f t="shared" si="6"/>
        <v>4405</v>
      </c>
      <c r="E15" s="10">
        <v>1765</v>
      </c>
      <c r="F15" s="10">
        <v>2454</v>
      </c>
      <c r="G15" s="11">
        <f t="shared" si="7"/>
        <v>4219</v>
      </c>
      <c r="H15" s="17">
        <v>2094</v>
      </c>
      <c r="I15" s="17">
        <v>1186</v>
      </c>
      <c r="J15" s="17">
        <v>1330</v>
      </c>
      <c r="K15" s="11">
        <f t="shared" si="0"/>
        <v>4610</v>
      </c>
      <c r="L15" s="17">
        <v>2048</v>
      </c>
      <c r="M15" s="17">
        <v>1146</v>
      </c>
      <c r="N15" s="17">
        <v>1294</v>
      </c>
      <c r="O15" s="11">
        <f t="shared" si="1"/>
        <v>4488</v>
      </c>
      <c r="P15" s="8">
        <f t="shared" si="5"/>
        <v>17722</v>
      </c>
      <c r="Q15" s="30"/>
    </row>
    <row r="16" spans="1:19" ht="17.25" customHeight="1">
      <c r="A16" s="16" t="s">
        <v>26</v>
      </c>
      <c r="B16" s="6">
        <v>564</v>
      </c>
      <c r="C16" s="6">
        <v>586</v>
      </c>
      <c r="D16" s="7">
        <f t="shared" si="6"/>
        <v>1150</v>
      </c>
      <c r="E16" s="6">
        <v>696</v>
      </c>
      <c r="F16" s="6">
        <v>440</v>
      </c>
      <c r="G16" s="7">
        <f t="shared" si="7"/>
        <v>1136</v>
      </c>
      <c r="H16" s="9">
        <v>539</v>
      </c>
      <c r="I16" s="9">
        <v>316</v>
      </c>
      <c r="J16" s="9">
        <v>316</v>
      </c>
      <c r="K16" s="7">
        <f t="shared" si="0"/>
        <v>1171</v>
      </c>
      <c r="L16" s="9">
        <v>758</v>
      </c>
      <c r="M16" s="9">
        <v>311</v>
      </c>
      <c r="N16" s="9">
        <v>341</v>
      </c>
      <c r="O16" s="7">
        <f t="shared" si="1"/>
        <v>1410</v>
      </c>
      <c r="P16" s="8">
        <f t="shared" si="5"/>
        <v>4867</v>
      </c>
    </row>
    <row r="17" spans="1:16" ht="15.75">
      <c r="A17" s="16" t="s">
        <v>27</v>
      </c>
      <c r="B17" s="6">
        <v>564</v>
      </c>
      <c r="C17" s="6">
        <v>586</v>
      </c>
      <c r="D17" s="7">
        <f t="shared" si="6"/>
        <v>1150</v>
      </c>
      <c r="E17" s="6">
        <v>696</v>
      </c>
      <c r="F17" s="6">
        <v>440</v>
      </c>
      <c r="G17" s="7">
        <f t="shared" si="7"/>
        <v>1136</v>
      </c>
      <c r="H17" s="9">
        <v>539</v>
      </c>
      <c r="I17" s="9">
        <v>316</v>
      </c>
      <c r="J17" s="9">
        <v>316</v>
      </c>
      <c r="K17" s="7">
        <f t="shared" si="0"/>
        <v>1171</v>
      </c>
      <c r="L17" s="9">
        <v>758</v>
      </c>
      <c r="M17" s="9">
        <v>311</v>
      </c>
      <c r="N17" s="9">
        <v>341</v>
      </c>
      <c r="O17" s="7">
        <f t="shared" si="1"/>
        <v>1410</v>
      </c>
      <c r="P17" s="8">
        <f t="shared" si="5"/>
        <v>4867</v>
      </c>
    </row>
    <row r="18" spans="1:16" ht="27.75" customHeight="1">
      <c r="A18" s="16" t="s">
        <v>28</v>
      </c>
      <c r="B18" s="6">
        <v>28</v>
      </c>
      <c r="C18" s="6">
        <v>24</v>
      </c>
      <c r="D18" s="7">
        <f t="shared" si="6"/>
        <v>52</v>
      </c>
      <c r="E18" s="6">
        <v>11</v>
      </c>
      <c r="F18" s="6">
        <v>18</v>
      </c>
      <c r="G18" s="7">
        <f t="shared" si="7"/>
        <v>29</v>
      </c>
      <c r="H18" s="9">
        <v>34</v>
      </c>
      <c r="I18" s="9">
        <v>10</v>
      </c>
      <c r="J18" s="9">
        <v>11</v>
      </c>
      <c r="K18" s="7">
        <f t="shared" si="0"/>
        <v>55</v>
      </c>
      <c r="L18" s="9">
        <v>26</v>
      </c>
      <c r="M18" s="9">
        <v>5</v>
      </c>
      <c r="N18" s="9">
        <v>12</v>
      </c>
      <c r="O18" s="7">
        <f t="shared" si="1"/>
        <v>43</v>
      </c>
      <c r="P18" s="8">
        <f t="shared" si="5"/>
        <v>179</v>
      </c>
    </row>
    <row r="19" spans="1:16" ht="27.75" customHeight="1">
      <c r="A19" s="16" t="s">
        <v>29</v>
      </c>
      <c r="B19" s="6">
        <v>20</v>
      </c>
      <c r="C19" s="6">
        <v>21</v>
      </c>
      <c r="D19" s="7">
        <f t="shared" si="6"/>
        <v>41</v>
      </c>
      <c r="E19" s="6">
        <v>10</v>
      </c>
      <c r="F19" s="6">
        <v>13</v>
      </c>
      <c r="G19" s="7">
        <f t="shared" si="7"/>
        <v>23</v>
      </c>
      <c r="H19" s="9">
        <v>28</v>
      </c>
      <c r="I19" s="9">
        <v>8</v>
      </c>
      <c r="J19" s="9">
        <v>10</v>
      </c>
      <c r="K19" s="7">
        <f t="shared" si="0"/>
        <v>46</v>
      </c>
      <c r="L19" s="9">
        <v>20</v>
      </c>
      <c r="M19" s="9">
        <v>5</v>
      </c>
      <c r="N19" s="9">
        <v>9</v>
      </c>
      <c r="O19" s="7">
        <f t="shared" si="1"/>
        <v>34</v>
      </c>
      <c r="P19" s="8">
        <f t="shared" si="5"/>
        <v>144</v>
      </c>
    </row>
    <row r="20" spans="1:16" ht="27.75" customHeight="1">
      <c r="A20" s="16" t="s">
        <v>30</v>
      </c>
      <c r="B20" s="6">
        <v>9</v>
      </c>
      <c r="C20" s="6">
        <v>2</v>
      </c>
      <c r="D20" s="7">
        <f t="shared" si="6"/>
        <v>11</v>
      </c>
      <c r="E20" s="6">
        <v>9</v>
      </c>
      <c r="F20" s="6">
        <v>2</v>
      </c>
      <c r="G20" s="7">
        <f t="shared" si="7"/>
        <v>11</v>
      </c>
      <c r="H20" s="9">
        <v>4</v>
      </c>
      <c r="I20" s="9">
        <v>4</v>
      </c>
      <c r="J20" s="9">
        <v>0</v>
      </c>
      <c r="K20" s="7">
        <f t="shared" si="0"/>
        <v>8</v>
      </c>
      <c r="L20" s="9">
        <v>4</v>
      </c>
      <c r="M20" s="9">
        <v>4</v>
      </c>
      <c r="N20" s="9">
        <v>0</v>
      </c>
      <c r="O20" s="7">
        <f t="shared" si="1"/>
        <v>8</v>
      </c>
      <c r="P20" s="8">
        <f>SUM(D20+G20+K20+O20)</f>
        <v>38</v>
      </c>
    </row>
    <row r="21" spans="1:16" ht="17.25" customHeight="1">
      <c r="A21" s="18" t="s">
        <v>31</v>
      </c>
      <c r="B21" s="6">
        <v>9</v>
      </c>
      <c r="C21" s="6">
        <v>2</v>
      </c>
      <c r="D21" s="7">
        <f t="shared" si="6"/>
        <v>11</v>
      </c>
      <c r="E21" s="6">
        <v>9</v>
      </c>
      <c r="F21" s="6">
        <v>2</v>
      </c>
      <c r="G21" s="7">
        <f t="shared" si="7"/>
        <v>11</v>
      </c>
      <c r="H21" s="9">
        <v>4</v>
      </c>
      <c r="I21" s="9">
        <v>4</v>
      </c>
      <c r="J21" s="9">
        <v>0</v>
      </c>
      <c r="K21" s="7">
        <f t="shared" si="0"/>
        <v>8</v>
      </c>
      <c r="L21" s="9">
        <v>4</v>
      </c>
      <c r="M21" s="9">
        <v>4</v>
      </c>
      <c r="N21" s="9">
        <v>0</v>
      </c>
      <c r="O21" s="7">
        <f t="shared" si="1"/>
        <v>8</v>
      </c>
      <c r="P21" s="8">
        <f>SUM(D21+G21+K21+O21)</f>
        <v>38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1"/>
  <sheetViews>
    <sheetView tabSelected="1" topLeftCell="B1" zoomScaleNormal="100" workbookViewId="0">
      <selection activeCell="C25" sqref="C25"/>
    </sheetView>
  </sheetViews>
  <sheetFormatPr defaultRowHeight="15"/>
  <cols>
    <col min="1" max="1" width="21.85546875" customWidth="1"/>
    <col min="2" max="3" width="14.28515625" customWidth="1"/>
  </cols>
  <sheetData>
    <row r="1" spans="1:4" ht="15.75">
      <c r="A1" s="19"/>
      <c r="B1" s="20" t="s">
        <v>47</v>
      </c>
      <c r="C1" s="13" t="s">
        <v>32</v>
      </c>
      <c r="D1" s="21" t="s">
        <v>11</v>
      </c>
    </row>
    <row r="2" spans="1:4" ht="40.5" customHeight="1">
      <c r="A2" s="22" t="s">
        <v>12</v>
      </c>
      <c r="B2" s="9">
        <v>469</v>
      </c>
      <c r="C2" s="13">
        <v>746</v>
      </c>
      <c r="D2" s="23">
        <f t="shared" ref="D2:D21" si="0">SUM(B2:C2)</f>
        <v>1215</v>
      </c>
    </row>
    <row r="3" spans="1:4" ht="35.25" customHeight="1">
      <c r="A3" s="22" t="s">
        <v>13</v>
      </c>
      <c r="B3" s="9">
        <f>B2-B4-B5</f>
        <v>405</v>
      </c>
      <c r="C3" s="9">
        <f>C2-C4-C5</f>
        <v>612</v>
      </c>
      <c r="D3" s="23">
        <f t="shared" si="0"/>
        <v>1017</v>
      </c>
    </row>
    <row r="4" spans="1:4" ht="31.5">
      <c r="A4" s="22" t="s">
        <v>14</v>
      </c>
      <c r="B4" s="9">
        <v>52</v>
      </c>
      <c r="C4" s="13">
        <v>111</v>
      </c>
      <c r="D4" s="23">
        <f t="shared" si="0"/>
        <v>163</v>
      </c>
    </row>
    <row r="5" spans="1:4" ht="18" customHeight="1">
      <c r="A5" s="22" t="s">
        <v>15</v>
      </c>
      <c r="B5" s="14">
        <v>12</v>
      </c>
      <c r="C5" s="26">
        <v>23</v>
      </c>
      <c r="D5" s="23">
        <f t="shared" si="0"/>
        <v>35</v>
      </c>
    </row>
    <row r="6" spans="1:4" ht="15.75" customHeight="1">
      <c r="A6" s="22" t="s">
        <v>16</v>
      </c>
      <c r="B6" s="9">
        <v>0</v>
      </c>
      <c r="C6" s="13">
        <v>0</v>
      </c>
      <c r="D6" s="23">
        <f t="shared" si="0"/>
        <v>0</v>
      </c>
    </row>
    <row r="7" spans="1:4" ht="30.75" customHeight="1">
      <c r="A7" s="22" t="s">
        <v>17</v>
      </c>
      <c r="B7" s="9">
        <v>6</v>
      </c>
      <c r="C7" s="13">
        <v>22</v>
      </c>
      <c r="D7" s="23">
        <f t="shared" si="0"/>
        <v>28</v>
      </c>
    </row>
    <row r="8" spans="1:4" ht="36" customHeight="1">
      <c r="A8" s="22" t="s">
        <v>48</v>
      </c>
      <c r="B8" s="9">
        <v>4</v>
      </c>
      <c r="C8" s="13">
        <v>9</v>
      </c>
      <c r="D8" s="23">
        <f t="shared" si="0"/>
        <v>13</v>
      </c>
    </row>
    <row r="9" spans="1:4" ht="36" customHeight="1">
      <c r="A9" s="22" t="s">
        <v>19</v>
      </c>
      <c r="B9" s="9">
        <v>3</v>
      </c>
      <c r="C9" s="13">
        <v>8</v>
      </c>
      <c r="D9" s="23">
        <f t="shared" si="0"/>
        <v>11</v>
      </c>
    </row>
    <row r="10" spans="1:4" ht="36" customHeight="1">
      <c r="A10" s="22" t="s">
        <v>20</v>
      </c>
      <c r="B10" s="9">
        <v>1</v>
      </c>
      <c r="C10" s="13">
        <v>0</v>
      </c>
      <c r="D10" s="23">
        <f t="shared" si="0"/>
        <v>1</v>
      </c>
    </row>
    <row r="11" spans="1:4" ht="33" customHeight="1">
      <c r="A11" s="22" t="s">
        <v>21</v>
      </c>
      <c r="B11" s="9">
        <v>0</v>
      </c>
      <c r="C11" s="13">
        <v>0</v>
      </c>
      <c r="D11" s="23">
        <f t="shared" si="0"/>
        <v>0</v>
      </c>
    </row>
    <row r="12" spans="1:4" ht="19.5" customHeight="1">
      <c r="A12" s="22" t="s">
        <v>22</v>
      </c>
      <c r="B12" s="9">
        <v>795</v>
      </c>
      <c r="C12" s="13">
        <v>247</v>
      </c>
      <c r="D12" s="23">
        <f t="shared" si="0"/>
        <v>1042</v>
      </c>
    </row>
    <row r="13" spans="1:4" ht="16.5" customHeight="1">
      <c r="A13" s="22" t="s">
        <v>23</v>
      </c>
      <c r="B13" s="9">
        <v>79</v>
      </c>
      <c r="C13" s="13">
        <v>14</v>
      </c>
      <c r="D13" s="23">
        <f t="shared" si="0"/>
        <v>93</v>
      </c>
    </row>
    <row r="14" spans="1:4" ht="18.75" customHeight="1">
      <c r="A14" s="22" t="s">
        <v>24</v>
      </c>
      <c r="B14" s="9">
        <v>0</v>
      </c>
      <c r="C14" s="13">
        <v>0</v>
      </c>
      <c r="D14" s="23">
        <f t="shared" si="0"/>
        <v>0</v>
      </c>
    </row>
    <row r="15" spans="1:4" ht="20.25" customHeight="1">
      <c r="A15" s="22" t="s">
        <v>25</v>
      </c>
      <c r="B15" s="9">
        <v>12798</v>
      </c>
      <c r="C15" s="13">
        <v>17722</v>
      </c>
      <c r="D15" s="23">
        <f t="shared" si="0"/>
        <v>30520</v>
      </c>
    </row>
    <row r="16" spans="1:4" ht="20.25" customHeight="1">
      <c r="A16" s="22" t="s">
        <v>26</v>
      </c>
      <c r="B16" s="9">
        <v>1664</v>
      </c>
      <c r="C16" s="13">
        <v>4867</v>
      </c>
      <c r="D16" s="23">
        <f t="shared" si="0"/>
        <v>6531</v>
      </c>
    </row>
    <row r="17" spans="1:4" ht="19.5" customHeight="1">
      <c r="A17" s="22" t="s">
        <v>27</v>
      </c>
      <c r="B17" s="9">
        <v>1425</v>
      </c>
      <c r="C17" s="13">
        <v>4867</v>
      </c>
      <c r="D17" s="23">
        <f t="shared" si="0"/>
        <v>6292</v>
      </c>
    </row>
    <row r="18" spans="1:4" ht="33" customHeight="1">
      <c r="A18" s="22" t="s">
        <v>28</v>
      </c>
      <c r="B18" s="9">
        <v>167</v>
      </c>
      <c r="C18" s="13">
        <v>179</v>
      </c>
      <c r="D18" s="23">
        <f t="shared" si="0"/>
        <v>346</v>
      </c>
    </row>
    <row r="19" spans="1:4" ht="32.25" customHeight="1">
      <c r="A19" s="22" t="s">
        <v>29</v>
      </c>
      <c r="B19" s="9">
        <v>128</v>
      </c>
      <c r="C19" s="13">
        <v>144</v>
      </c>
      <c r="D19" s="23">
        <f t="shared" si="0"/>
        <v>272</v>
      </c>
    </row>
    <row r="20" spans="1:4" ht="32.25" customHeight="1">
      <c r="A20" s="22" t="s">
        <v>30</v>
      </c>
      <c r="B20" s="9">
        <v>3</v>
      </c>
      <c r="C20" s="13">
        <v>38</v>
      </c>
      <c r="D20" s="23">
        <f t="shared" si="0"/>
        <v>41</v>
      </c>
    </row>
    <row r="21" spans="1:4" ht="20.25" customHeight="1">
      <c r="A21" s="24" t="s">
        <v>31</v>
      </c>
      <c r="B21" s="9">
        <v>3</v>
      </c>
      <c r="C21" s="13">
        <v>38</v>
      </c>
      <c r="D21" s="23">
        <f t="shared" si="0"/>
        <v>41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dorast</vt:lpstr>
      <vt:lpstr>žiaci</vt:lpstr>
      <vt:lpstr>Spolu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futbal</dc:creator>
  <cp:lastModifiedBy>futbal</cp:lastModifiedBy>
  <cp:lastPrinted>2021-11-15T19:12:24Z</cp:lastPrinted>
  <dcterms:created xsi:type="dcterms:W3CDTF">2021-11-15T18:13:18Z</dcterms:created>
  <dcterms:modified xsi:type="dcterms:W3CDTF">2021-11-15T19:28:32Z</dcterms:modified>
</cp:coreProperties>
</file>